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Flujo de caj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6">
    <font>
      <name val="Calibri"/>
      <family val="2"/>
      <color theme="1"/>
      <sz val="11"/>
      <scheme val="minor"/>
    </font>
    <font>
      <b val="1"/>
      <color rgb="000F5132"/>
      <sz val="15"/>
    </font>
    <font>
      <b val="1"/>
      <color rgb="00FFFFFF"/>
    </font>
    <font>
      <b val="1"/>
    </font>
    <font>
      <i val="1"/>
      <color rgb="005B6560"/>
    </font>
    <font>
      <b val="1"/>
      <color rgb="000F5132"/>
      <sz val="14"/>
    </font>
  </fonts>
  <fills count="5">
    <fill>
      <patternFill/>
    </fill>
    <fill>
      <patternFill patternType="gray125"/>
    </fill>
    <fill>
      <patternFill patternType="solid">
        <fgColor rgb="00FFF3C4"/>
      </patternFill>
    </fill>
    <fill>
      <patternFill patternType="solid">
        <fgColor rgb="000F5132"/>
      </patternFill>
    </fill>
    <fill>
      <patternFill patternType="solid">
        <fgColor rgb="00E6F4EC"/>
      </patternFill>
    </fill>
  </fills>
  <borders count="2">
    <border>
      <left/>
      <right/>
      <top/>
      <bottom/>
      <diagonal/>
    </border>
    <border>
      <left style="thin">
        <color rgb="00C9D3CE"/>
      </left>
      <right style="thin">
        <color rgb="00C9D3CE"/>
      </right>
      <top style="thin">
        <color rgb="00C9D3CE"/>
      </top>
      <bottom style="thin">
        <color rgb="00C9D3C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  <xf numFmtId="0" fontId="4" fillId="0" borderId="0" pivotButton="0" quotePrefix="0" xfId="0"/>
    <xf numFmtId="0" fontId="1" fillId="0" borderId="0" pivotButton="0" quotePrefix="0" xfId="0"/>
    <xf numFmtId="9" fontId="0" fillId="2" borderId="0" pivotButton="0" quotePrefix="0" xfId="0"/>
    <xf numFmtId="0" fontId="2" fillId="3" borderId="1" applyAlignment="1" pivotButton="0" quotePrefix="0" xfId="0">
      <alignment vertical="center" wrapText="1"/>
    </xf>
    <xf numFmtId="164" fontId="0" fillId="2" borderId="1" pivotButton="0" quotePrefix="0" xfId="0"/>
    <xf numFmtId="164" fontId="0" fillId="4" borderId="1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Flujo de caja 6 meses (lite) — cómo usar</t>
        </is>
      </c>
    </row>
    <row r="3">
      <c r="A3" s="2" t="inlineStr">
        <is>
          <t>1. Cambia 'Mes 1…Mes 6' por los meses reales (ej: nov-2026). Anota el saldo inicial de caja del Mes 1 (lo que tienes hoy en cuenta y efectivo).</t>
        </is>
      </c>
    </row>
    <row r="4">
      <c r="A4" s="2" t="inlineStr">
        <is>
          <t>2. Completa las celdas amarillas con lo que esperas COBRAR y PAGAR cada mes (cuando entra o sale la plata, no cuando emites la factura).</t>
        </is>
      </c>
    </row>
    <row r="5">
      <c r="A5" s="2" t="inlineStr">
        <is>
          <t>3. Ventas y proveedores van con IVA incluido, porque así se mueve la caja. La fila 'IVA a pagar estimado' aparta el IVA que no es tuyo.</t>
        </is>
      </c>
    </row>
    <row r="6">
      <c r="A6" s="2" t="inlineStr">
        <is>
          <t>4. El saldo final de cada mes pasa solo al saldo inicial del mes siguiente. Si un saldo final queda en rojo, ese mes te falta caja: adelanta cobros o mueve pagos.</t>
        </is>
      </c>
    </row>
    <row r="7">
      <c r="A7" s="2" t="inlineStr">
        <is>
          <t>5. Actualízalo una vez a la semana o al cierre de cada mes.</t>
        </is>
      </c>
    </row>
    <row r="8">
      <c r="A8" s="2" t="inlineStr">
        <is>
          <t>Los montos de ejemplo son ficticios. Esto no reemplaza la contabilidad ni la asesoría de tu contador.</t>
        </is>
      </c>
    </row>
    <row r="11">
      <c r="A11" s="3" t="inlineStr">
        <is>
          <t>Plantilla gratuita de Pyme Altiro (versión lite). Versión completa en el Kit IA Pyme Chile: https://pymealtiro.pages.dev/#precios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4" t="inlineStr">
        <is>
          <t>FLUJO DE CAJA — 6 MESES (CLP)</t>
        </is>
      </c>
    </row>
    <row r="2">
      <c r="A2" t="inlineStr">
        <is>
          <t>Tasa de IVA</t>
        </is>
      </c>
      <c r="B2" s="5" t="n">
        <v>0.19</v>
      </c>
    </row>
    <row r="4">
      <c r="A4" s="6" t="inlineStr">
        <is>
          <t>Concepto</t>
        </is>
      </c>
      <c r="B4" s="6" t="inlineStr">
        <is>
          <t>Mes 1</t>
        </is>
      </c>
      <c r="C4" s="6" t="inlineStr">
        <is>
          <t>Mes 2</t>
        </is>
      </c>
      <c r="D4" s="6" t="inlineStr">
        <is>
          <t>Mes 3</t>
        </is>
      </c>
      <c r="E4" s="6" t="inlineStr">
        <is>
          <t>Mes 4</t>
        </is>
      </c>
      <c r="F4" s="6" t="inlineStr">
        <is>
          <t>Mes 5</t>
        </is>
      </c>
      <c r="G4" s="6" t="inlineStr">
        <is>
          <t>Mes 6</t>
        </is>
      </c>
    </row>
    <row r="5">
      <c r="A5" t="inlineStr">
        <is>
          <t>Saldo inicial de caja</t>
        </is>
      </c>
      <c r="B5" s="7" t="n">
        <v>500000</v>
      </c>
      <c r="C5" s="8">
        <f>B19</f>
        <v/>
      </c>
      <c r="D5" s="8">
        <f>C19</f>
        <v/>
      </c>
      <c r="E5" s="8">
        <f>D19</f>
        <v/>
      </c>
      <c r="F5" s="8">
        <f>E19</f>
        <v/>
      </c>
      <c r="G5" s="8">
        <f>F19</f>
        <v/>
      </c>
    </row>
    <row r="6">
      <c r="A6" s="9" t="inlineStr">
        <is>
          <t>ENTRADAS</t>
        </is>
      </c>
    </row>
    <row r="7">
      <c r="A7" t="inlineStr">
        <is>
          <t>Cobros de ventas (montos con IVA)</t>
        </is>
      </c>
      <c r="B7" s="7" t="n">
        <v>1500000</v>
      </c>
      <c r="C7" s="7" t="n">
        <v>1650000</v>
      </c>
      <c r="D7" s="7" t="n">
        <v>1400000</v>
      </c>
      <c r="E7" s="7" t="n">
        <v>1800000</v>
      </c>
      <c r="F7" s="7" t="n">
        <v>1700000</v>
      </c>
      <c r="G7" s="7" t="n">
        <v>1900000</v>
      </c>
    </row>
    <row r="8">
      <c r="A8" t="inlineStr">
        <is>
          <t>Otros ingresos (préstamos, aportes)</t>
        </is>
      </c>
      <c r="B8" s="7" t="n">
        <v>0</v>
      </c>
      <c r="C8" s="7" t="n">
        <v>0</v>
      </c>
      <c r="D8" s="7" t="n">
        <v>0</v>
      </c>
      <c r="E8" s="7" t="n">
        <v>0</v>
      </c>
      <c r="F8" s="7" t="n">
        <v>0</v>
      </c>
      <c r="G8" s="7" t="n">
        <v>0</v>
      </c>
    </row>
    <row r="9">
      <c r="A9" s="9" t="inlineStr">
        <is>
          <t>Total entradas</t>
        </is>
      </c>
      <c r="B9" s="8">
        <f>B7+B8</f>
        <v/>
      </c>
      <c r="C9" s="8">
        <f>C7+C8</f>
        <v/>
      </c>
      <c r="D9" s="8">
        <f>D7+D8</f>
        <v/>
      </c>
      <c r="E9" s="8">
        <f>E7+E8</f>
        <v/>
      </c>
      <c r="F9" s="8">
        <f>F7+F8</f>
        <v/>
      </c>
      <c r="G9" s="8">
        <f>G7+G8</f>
        <v/>
      </c>
    </row>
    <row r="10">
      <c r="A10" s="9" t="inlineStr">
        <is>
          <t>SALIDAS</t>
        </is>
      </c>
    </row>
    <row r="11">
      <c r="A11" t="inlineStr">
        <is>
          <t>Pagos a proveedores (montos con IVA)</t>
        </is>
      </c>
      <c r="B11" s="7" t="n">
        <v>600000</v>
      </c>
      <c r="C11" s="7" t="n">
        <v>700000</v>
      </c>
      <c r="D11" s="7" t="n">
        <v>550000</v>
      </c>
      <c r="E11" s="7" t="n">
        <v>750000</v>
      </c>
      <c r="F11" s="7" t="n">
        <v>700000</v>
      </c>
      <c r="G11" s="7" t="n">
        <v>800000</v>
      </c>
    </row>
    <row r="12">
      <c r="A12" t="inlineStr">
        <is>
          <t>Sueldos y honorarios</t>
        </is>
      </c>
      <c r="B12" s="7" t="n">
        <v>450000</v>
      </c>
      <c r="C12" s="7" t="n">
        <v>450000</v>
      </c>
      <c r="D12" s="7" t="n">
        <v>450000</v>
      </c>
      <c r="E12" s="7" t="n">
        <v>450000</v>
      </c>
      <c r="F12" s="7" t="n">
        <v>450000</v>
      </c>
      <c r="G12" s="7" t="n">
        <v>450000</v>
      </c>
    </row>
    <row r="13">
      <c r="A13" t="inlineStr">
        <is>
          <t>Arriendo y servicios básicos</t>
        </is>
      </c>
      <c r="B13" s="7" t="n">
        <v>250000</v>
      </c>
      <c r="C13" s="7" t="n">
        <v>250000</v>
      </c>
      <c r="D13" s="7" t="n">
        <v>250000</v>
      </c>
      <c r="E13" s="7" t="n">
        <v>250000</v>
      </c>
      <c r="F13" s="7" t="n">
        <v>250000</v>
      </c>
      <c r="G13" s="7" t="n">
        <v>250000</v>
      </c>
    </row>
    <row r="14">
      <c r="A14" t="inlineStr">
        <is>
          <t>Otros gastos (marketing, transporte, etc.)</t>
        </is>
      </c>
      <c r="B14" s="7" t="n">
        <v>80000</v>
      </c>
      <c r="C14" s="7" t="n">
        <v>80000</v>
      </c>
      <c r="D14" s="7" t="n">
        <v>80000</v>
      </c>
      <c r="E14" s="7" t="n">
        <v>80000</v>
      </c>
      <c r="F14" s="7" t="n">
        <v>80000</v>
      </c>
      <c r="G14" s="7" t="n">
        <v>80000</v>
      </c>
    </row>
    <row r="15">
      <c r="A15" t="inlineStr">
        <is>
          <t>IVA a pagar estimado (débito − crédito)</t>
        </is>
      </c>
      <c r="B15" s="8">
        <f>MAX(0,ROUND(B7/(1+$B$2)*$B$2-B11/(1+$B$2)*$B$2,0))</f>
        <v/>
      </c>
      <c r="C15" s="8">
        <f>MAX(0,ROUND(C7/(1+$B$2)*$B$2-C11/(1+$B$2)*$B$2,0))</f>
        <v/>
      </c>
      <c r="D15" s="8">
        <f>MAX(0,ROUND(D7/(1+$B$2)*$B$2-D11/(1+$B$2)*$B$2,0))</f>
        <v/>
      </c>
      <c r="E15" s="8">
        <f>MAX(0,ROUND(E7/(1+$B$2)*$B$2-E11/(1+$B$2)*$B$2,0))</f>
        <v/>
      </c>
      <c r="F15" s="8">
        <f>MAX(0,ROUND(F7/(1+$B$2)*$B$2-F11/(1+$B$2)*$B$2,0))</f>
        <v/>
      </c>
      <c r="G15" s="8">
        <f>MAX(0,ROUND(G7/(1+$B$2)*$B$2-G11/(1+$B$2)*$B$2,0))</f>
        <v/>
      </c>
    </row>
    <row r="16">
      <c r="A16" t="inlineStr">
        <is>
          <t>Otros impuestos o pagos (según tu contador)</t>
        </is>
      </c>
      <c r="B16" s="7" t="n">
        <v>0</v>
      </c>
      <c r="C16" s="7" t="n">
        <v>0</v>
      </c>
      <c r="D16" s="7" t="n">
        <v>0</v>
      </c>
      <c r="E16" s="7" t="n">
        <v>0</v>
      </c>
      <c r="F16" s="7" t="n">
        <v>0</v>
      </c>
      <c r="G16" s="7" t="n">
        <v>0</v>
      </c>
    </row>
    <row r="17">
      <c r="A17" s="9" t="inlineStr">
        <is>
          <t>Total salidas</t>
        </is>
      </c>
      <c r="B17" s="8">
        <f>B11+B12+B13+B14+B15+B16</f>
        <v/>
      </c>
      <c r="C17" s="8">
        <f>C11+C12+C13+C14+C15+C16</f>
        <v/>
      </c>
      <c r="D17" s="8">
        <f>D11+D12+D13+D14+D15+D16</f>
        <v/>
      </c>
      <c r="E17" s="8">
        <f>E11+E12+E13+E14+E15+E16</f>
        <v/>
      </c>
      <c r="F17" s="8">
        <f>F11+F12+F13+F14+F15+F16</f>
        <v/>
      </c>
      <c r="G17" s="8">
        <f>G11+G12+G13+G14+G15+G16</f>
        <v/>
      </c>
    </row>
    <row r="18">
      <c r="A18" s="9" t="inlineStr">
        <is>
          <t>FLUJO NETO DEL MES</t>
        </is>
      </c>
      <c r="B18" s="8">
        <f>B9-B17</f>
        <v/>
      </c>
      <c r="C18" s="8">
        <f>C9-C17</f>
        <v/>
      </c>
      <c r="D18" s="8">
        <f>D9-D17</f>
        <v/>
      </c>
      <c r="E18" s="8">
        <f>E9-E17</f>
        <v/>
      </c>
      <c r="F18" s="8">
        <f>F9-F17</f>
        <v/>
      </c>
      <c r="G18" s="8">
        <f>G9-G17</f>
        <v/>
      </c>
    </row>
    <row r="19">
      <c r="A19" s="9" t="inlineStr">
        <is>
          <t>SALDO FINAL DE CAJA</t>
        </is>
      </c>
      <c r="B19" s="8">
        <f>B5+B18</f>
        <v/>
      </c>
      <c r="C19" s="8">
        <f>C5+C18</f>
        <v/>
      </c>
      <c r="D19" s="8">
        <f>D5+D18</f>
        <v/>
      </c>
      <c r="E19" s="8">
        <f>E5+E18</f>
        <v/>
      </c>
      <c r="F19" s="8">
        <f>F5+F18</f>
        <v/>
      </c>
      <c r="G19" s="8">
        <f>G5+G18</f>
        <v/>
      </c>
    </row>
    <row r="21">
      <c r="A21" s="3" t="inlineStr">
        <is>
          <t>El IVA estimado es una aproximación simple (IVA de ventas − IVA de compras del mes). Tu contador te da el monto real a declarar.</t>
        </is>
      </c>
    </row>
  </sheetData>
  <conditionalFormatting sqref="B19:G19">
    <cfRule type="expression" priority="1" dxfId="0">
      <formula>B19&lt;0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2026-10-18T12:52:25Z</dcterms:created>
  <dcterms:modified xmlns:dcterms="http://purl.org/dc/terms/" xmlns:xsi="http://www.w3.org/2001/XMLSchema-instance" xsi:type="dcterms:W3CDTF">2026-10-18T12:52:25Z</dcterms:modified>
</cp:coreProperties>
</file>